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ematiikka\"/>
    </mc:Choice>
  </mc:AlternateContent>
  <bookViews>
    <workbookView xWindow="480" yWindow="75" windowWidth="18195" windowHeight="11820" activeTab="1"/>
  </bookViews>
  <sheets>
    <sheet name="säästölaskelma" sheetId="1" r:id="rId1"/>
    <sheet name="lainalaskema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H16" i="2" l="1"/>
  <c r="H7" i="2"/>
  <c r="H8" i="2"/>
  <c r="H9" i="2"/>
  <c r="H10" i="2"/>
  <c r="H11" i="2"/>
  <c r="H12" i="2"/>
  <c r="H13" i="2"/>
  <c r="H14" i="2"/>
  <c r="H15" i="2"/>
  <c r="H6" i="2"/>
  <c r="E6" i="2" l="1"/>
  <c r="F9" i="2" s="1"/>
  <c r="F11" i="2" l="1"/>
  <c r="F6" i="2"/>
  <c r="E7" i="2" s="1"/>
  <c r="G7" i="2" s="1"/>
  <c r="F8" i="2"/>
  <c r="F15" i="2"/>
  <c r="F7" i="2"/>
  <c r="F12" i="2"/>
  <c r="F14" i="2"/>
  <c r="F10" i="2"/>
  <c r="G6" i="2"/>
  <c r="F13" i="2"/>
  <c r="I7" i="2"/>
  <c r="C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11" i="1"/>
  <c r="D26" i="1" s="1"/>
  <c r="E11" i="1"/>
  <c r="F16" i="2" l="1"/>
  <c r="I6" i="2"/>
  <c r="E8" i="2"/>
  <c r="G8" i="2" s="1"/>
  <c r="C12" i="1"/>
  <c r="E12" i="1" s="1"/>
  <c r="C13" i="1" s="1"/>
  <c r="E13" i="1" s="1"/>
  <c r="C14" i="1" s="1"/>
  <c r="E9" i="2" l="1"/>
  <c r="G9" i="2" s="1"/>
  <c r="E10" i="2"/>
  <c r="G10" i="2" s="1"/>
  <c r="I9" i="2"/>
  <c r="I8" i="2"/>
  <c r="E14" i="1"/>
  <c r="C15" i="1" s="1"/>
  <c r="E11" i="2" l="1"/>
  <c r="G11" i="2" s="1"/>
  <c r="I10" i="2"/>
  <c r="E15" i="1"/>
  <c r="E12" i="2" l="1"/>
  <c r="G12" i="2" s="1"/>
  <c r="C16" i="1"/>
  <c r="E16" i="1"/>
  <c r="C17" i="1" s="1"/>
  <c r="I11" i="2" l="1"/>
  <c r="I12" i="2"/>
  <c r="E13" i="2"/>
  <c r="G13" i="2" s="1"/>
  <c r="E17" i="1"/>
  <c r="C18" i="1" s="1"/>
  <c r="E14" i="2" l="1"/>
  <c r="G14" i="2" s="1"/>
  <c r="E18" i="1"/>
  <c r="C19" i="1" s="1"/>
  <c r="I13" i="2" l="1"/>
  <c r="I14" i="2"/>
  <c r="E15" i="2"/>
  <c r="G15" i="2" s="1"/>
  <c r="E19" i="1"/>
  <c r="C20" i="1" s="1"/>
  <c r="E16" i="2" l="1"/>
  <c r="E20" i="1"/>
  <c r="C21" i="1" s="1"/>
  <c r="I15" i="2" l="1"/>
  <c r="I16" i="2" s="1"/>
  <c r="G16" i="2"/>
  <c r="E21" i="1"/>
  <c r="C22" i="1" s="1"/>
  <c r="E22" i="1" l="1"/>
  <c r="C23" i="1" s="1"/>
  <c r="E23" i="1" l="1"/>
  <c r="C24" i="1" s="1"/>
  <c r="E24" i="1" l="1"/>
  <c r="C25" i="1" s="1"/>
  <c r="E25" i="1" l="1"/>
  <c r="E26" i="1" s="1"/>
</calcChain>
</file>

<file path=xl/sharedStrings.xml><?xml version="1.0" encoding="utf-8"?>
<sst xmlns="http://schemas.openxmlformats.org/spreadsheetml/2006/main" count="20" uniqueCount="17">
  <si>
    <t>säästöaika</t>
  </si>
  <si>
    <t>10 vuotta</t>
  </si>
  <si>
    <t>korko:</t>
  </si>
  <si>
    <t>aika</t>
  </si>
  <si>
    <t>pääoma</t>
  </si>
  <si>
    <t>korko</t>
  </si>
  <si>
    <t>säästö</t>
  </si>
  <si>
    <t>säästö vuodessa</t>
  </si>
  <si>
    <t>vuosikorko</t>
  </si>
  <si>
    <t>alkupääoma</t>
  </si>
  <si>
    <t>yhteensä:</t>
  </si>
  <si>
    <t>lyhennys</t>
  </si>
  <si>
    <t>maksu kuukaudessa</t>
  </si>
  <si>
    <t>lainalaskelma</t>
  </si>
  <si>
    <t>pääoma:</t>
  </si>
  <si>
    <t>aika vuosina</t>
  </si>
  <si>
    <t>lyhennys + korko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</si>
</sst>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2" borderId="0" xfId="0" applyFont="1" applyFill="1"/>
    <xf numFmtId="6" fontId="1" fillId="2" borderId="0" xfId="0" applyNumberFormat="1" applyFont="1" applyFill="1"/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0" fillId="4" borderId="0" xfId="0" applyNumberForma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5" fontId="0" fillId="0" borderId="1" xfId="0" applyNumberFormat="1" applyFont="1" applyBorder="1"/>
    <xf numFmtId="0" fontId="0" fillId="4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5" borderId="6" xfId="0" applyFill="1" applyBorder="1" applyAlignment="1">
      <alignment horizontal="right"/>
    </xf>
    <xf numFmtId="165" fontId="0" fillId="5" borderId="7" xfId="0" applyNumberFormat="1" applyFill="1" applyBorder="1" applyAlignment="1">
      <alignment horizontal="left"/>
    </xf>
    <xf numFmtId="0" fontId="0" fillId="5" borderId="8" xfId="0" applyFill="1" applyBorder="1" applyAlignment="1">
      <alignment horizontal="right"/>
    </xf>
    <xf numFmtId="10" fontId="0" fillId="5" borderId="9" xfId="0" applyNumberFormat="1" applyFill="1" applyBorder="1" applyAlignment="1">
      <alignment horizontal="left"/>
    </xf>
    <xf numFmtId="10" fontId="1" fillId="2" borderId="0" xfId="0" applyNumberFormat="1" applyFont="1" applyFill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0" fillId="4" borderId="2" xfId="0" applyNumberForma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6"/>
  <sheetViews>
    <sheetView topLeftCell="A4" zoomScale="140" zoomScaleNormal="140" workbookViewId="0">
      <selection activeCell="B10" sqref="B10"/>
    </sheetView>
  </sheetViews>
  <sheetFormatPr defaultRowHeight="15" x14ac:dyDescent="0.25"/>
  <cols>
    <col min="1" max="1" width="10.7109375" customWidth="1"/>
    <col min="2" max="2" width="8.42578125" customWidth="1"/>
    <col min="3" max="4" width="15.7109375" customWidth="1"/>
    <col min="5" max="5" width="14.140625" customWidth="1"/>
    <col min="7" max="7" width="15.42578125" customWidth="1"/>
    <col min="14" max="14" width="12.140625" customWidth="1"/>
  </cols>
  <sheetData>
    <row r="4" spans="2:15" x14ac:dyDescent="0.25">
      <c r="N4" t="s">
        <v>0</v>
      </c>
      <c r="O4" t="s">
        <v>1</v>
      </c>
    </row>
    <row r="5" spans="2:15" x14ac:dyDescent="0.25">
      <c r="N5" t="s">
        <v>2</v>
      </c>
      <c r="O5" s="1">
        <v>2.5000000000000001E-2</v>
      </c>
    </row>
    <row r="7" spans="2:15" x14ac:dyDescent="0.25">
      <c r="G7" s="8" t="s">
        <v>9</v>
      </c>
      <c r="H7" s="9">
        <v>20000</v>
      </c>
    </row>
    <row r="8" spans="2:15" x14ac:dyDescent="0.25">
      <c r="G8" s="8" t="s">
        <v>8</v>
      </c>
      <c r="H8" s="27">
        <v>0.03</v>
      </c>
    </row>
    <row r="9" spans="2:15" x14ac:dyDescent="0.25">
      <c r="G9" s="8" t="s">
        <v>7</v>
      </c>
      <c r="H9" s="9">
        <v>600</v>
      </c>
    </row>
    <row r="10" spans="2:15" s="2" customFormat="1" ht="47.25" x14ac:dyDescent="0.25">
      <c r="B10" s="29" t="s">
        <v>15</v>
      </c>
      <c r="C10" s="4" t="s">
        <v>4</v>
      </c>
      <c r="D10" s="4" t="s">
        <v>6</v>
      </c>
      <c r="E10" s="4" t="s">
        <v>5</v>
      </c>
    </row>
    <row r="11" spans="2:15" x14ac:dyDescent="0.25">
      <c r="B11" s="5">
        <v>1</v>
      </c>
      <c r="C11" s="3">
        <f>$H$7</f>
        <v>20000</v>
      </c>
      <c r="D11" s="3">
        <f>$H$9</f>
        <v>600</v>
      </c>
      <c r="E11" s="10">
        <f>$H$8*C11</f>
        <v>600</v>
      </c>
    </row>
    <row r="12" spans="2:15" x14ac:dyDescent="0.25">
      <c r="B12" s="5">
        <v>2</v>
      </c>
      <c r="C12" s="3">
        <f>C11+E11+D11</f>
        <v>21200</v>
      </c>
      <c r="D12" s="3">
        <f t="shared" ref="D12:D25" si="0">$H$9</f>
        <v>600</v>
      </c>
      <c r="E12" s="11">
        <f t="shared" ref="E12:E25" si="1">$H$8*C12</f>
        <v>636</v>
      </c>
    </row>
    <row r="13" spans="2:15" x14ac:dyDescent="0.25">
      <c r="B13" s="5">
        <v>3</v>
      </c>
      <c r="C13" s="3">
        <f t="shared" ref="C13:C25" si="2">C12+E12+D12</f>
        <v>22436</v>
      </c>
      <c r="D13" s="3">
        <f t="shared" si="0"/>
        <v>600</v>
      </c>
      <c r="E13" s="11">
        <f t="shared" si="1"/>
        <v>673.07999999999993</v>
      </c>
    </row>
    <row r="14" spans="2:15" x14ac:dyDescent="0.25">
      <c r="B14" s="5">
        <v>4</v>
      </c>
      <c r="C14" s="3">
        <f t="shared" si="2"/>
        <v>23709.08</v>
      </c>
      <c r="D14" s="3">
        <f t="shared" si="0"/>
        <v>600</v>
      </c>
      <c r="E14" s="11">
        <f t="shared" si="1"/>
        <v>711.27240000000006</v>
      </c>
    </row>
    <row r="15" spans="2:15" x14ac:dyDescent="0.25">
      <c r="B15" s="5">
        <v>5</v>
      </c>
      <c r="C15" s="3">
        <f t="shared" si="2"/>
        <v>25020.352400000003</v>
      </c>
      <c r="D15" s="3">
        <f t="shared" si="0"/>
        <v>600</v>
      </c>
      <c r="E15" s="11">
        <f t="shared" si="1"/>
        <v>750.61057200000005</v>
      </c>
    </row>
    <row r="16" spans="2:15" x14ac:dyDescent="0.25">
      <c r="B16" s="5">
        <v>6</v>
      </c>
      <c r="C16" s="3">
        <f t="shared" si="2"/>
        <v>26370.962972000005</v>
      </c>
      <c r="D16" s="3">
        <f t="shared" si="0"/>
        <v>600</v>
      </c>
      <c r="E16" s="11">
        <f t="shared" si="1"/>
        <v>791.12888916000009</v>
      </c>
    </row>
    <row r="17" spans="1:6" x14ac:dyDescent="0.25">
      <c r="B17" s="5">
        <v>7</v>
      </c>
      <c r="C17" s="3">
        <f t="shared" si="2"/>
        <v>27762.091861160006</v>
      </c>
      <c r="D17" s="3">
        <f t="shared" si="0"/>
        <v>600</v>
      </c>
      <c r="E17" s="11">
        <f t="shared" si="1"/>
        <v>832.86275583480017</v>
      </c>
    </row>
    <row r="18" spans="1:6" x14ac:dyDescent="0.25">
      <c r="B18" s="5">
        <v>8</v>
      </c>
      <c r="C18" s="3">
        <f t="shared" si="2"/>
        <v>29194.954616994808</v>
      </c>
      <c r="D18" s="3">
        <f t="shared" si="0"/>
        <v>600</v>
      </c>
      <c r="E18" s="11">
        <f t="shared" si="1"/>
        <v>875.84863850984425</v>
      </c>
    </row>
    <row r="19" spans="1:6" x14ac:dyDescent="0.25">
      <c r="B19" s="5">
        <v>9</v>
      </c>
      <c r="C19" s="3">
        <f t="shared" si="2"/>
        <v>30670.803255504652</v>
      </c>
      <c r="D19" s="3">
        <f t="shared" si="0"/>
        <v>600</v>
      </c>
      <c r="E19" s="11">
        <f t="shared" si="1"/>
        <v>920.12409766513952</v>
      </c>
    </row>
    <row r="20" spans="1:6" x14ac:dyDescent="0.25">
      <c r="B20" s="5">
        <v>10</v>
      </c>
      <c r="C20" s="3">
        <f t="shared" si="2"/>
        <v>32190.927353169791</v>
      </c>
      <c r="D20" s="3">
        <f t="shared" si="0"/>
        <v>600</v>
      </c>
      <c r="E20" s="11">
        <f t="shared" si="1"/>
        <v>965.7278205950937</v>
      </c>
    </row>
    <row r="21" spans="1:6" x14ac:dyDescent="0.25">
      <c r="B21" s="5">
        <v>11</v>
      </c>
      <c r="C21" s="3">
        <f t="shared" si="2"/>
        <v>33756.655173764884</v>
      </c>
      <c r="D21" s="3">
        <f t="shared" si="0"/>
        <v>600</v>
      </c>
      <c r="E21" s="11">
        <f t="shared" si="1"/>
        <v>1012.6996552129465</v>
      </c>
    </row>
    <row r="22" spans="1:6" x14ac:dyDescent="0.25">
      <c r="B22" s="5">
        <v>12</v>
      </c>
      <c r="C22" s="3">
        <f t="shared" si="2"/>
        <v>35369.354828977834</v>
      </c>
      <c r="D22" s="3">
        <f t="shared" si="0"/>
        <v>600</v>
      </c>
      <c r="E22" s="11">
        <f t="shared" si="1"/>
        <v>1061.0806448693349</v>
      </c>
    </row>
    <row r="23" spans="1:6" x14ac:dyDescent="0.25">
      <c r="B23" s="5">
        <v>13</v>
      </c>
      <c r="C23" s="3">
        <f t="shared" si="2"/>
        <v>37030.435473847167</v>
      </c>
      <c r="D23" s="3">
        <f t="shared" si="0"/>
        <v>600</v>
      </c>
      <c r="E23" s="11">
        <f t="shared" si="1"/>
        <v>1110.913064215415</v>
      </c>
    </row>
    <row r="24" spans="1:6" x14ac:dyDescent="0.25">
      <c r="B24" s="5">
        <v>14</v>
      </c>
      <c r="C24" s="3">
        <f t="shared" si="2"/>
        <v>38741.348538062579</v>
      </c>
      <c r="D24" s="3">
        <f t="shared" si="0"/>
        <v>600</v>
      </c>
      <c r="E24" s="11">
        <f t="shared" si="1"/>
        <v>1162.2404561418773</v>
      </c>
    </row>
    <row r="25" spans="1:6" x14ac:dyDescent="0.25">
      <c r="B25" s="5">
        <v>15</v>
      </c>
      <c r="C25" s="3">
        <f t="shared" si="2"/>
        <v>40503.58899420446</v>
      </c>
      <c r="D25" s="3">
        <f t="shared" si="0"/>
        <v>600</v>
      </c>
      <c r="E25" s="12">
        <f t="shared" si="1"/>
        <v>1215.1076698261338</v>
      </c>
    </row>
    <row r="26" spans="1:6" x14ac:dyDescent="0.25">
      <c r="A26" s="2"/>
      <c r="B26" s="6" t="s">
        <v>10</v>
      </c>
      <c r="C26" s="6"/>
      <c r="D26" s="7">
        <f>SUM(D11:D25)</f>
        <v>9000</v>
      </c>
      <c r="E26" s="7">
        <f>SUM(E11:E25)</f>
        <v>13318.696664030582</v>
      </c>
      <c r="F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topLeftCell="A3" zoomScale="170" zoomScaleNormal="170" workbookViewId="0">
      <selection activeCell="L7" sqref="L7"/>
    </sheetView>
  </sheetViews>
  <sheetFormatPr defaultRowHeight="15" x14ac:dyDescent="0.25"/>
  <cols>
    <col min="2" max="2" width="13.5703125" customWidth="1"/>
    <col min="4" max="4" width="8.85546875" customWidth="1"/>
    <col min="5" max="5" width="13.85546875" customWidth="1"/>
    <col min="6" max="6" width="12.42578125" customWidth="1"/>
    <col min="7" max="8" width="12.28515625" customWidth="1"/>
    <col min="9" max="9" width="16" customWidth="1"/>
  </cols>
  <sheetData>
    <row r="2" spans="1:9" ht="21" x14ac:dyDescent="0.35">
      <c r="E2" s="28" t="s">
        <v>13</v>
      </c>
      <c r="F2" s="28"/>
      <c r="G2" s="28"/>
      <c r="H2" s="28"/>
      <c r="I2" s="28"/>
    </row>
    <row r="4" spans="1:9" ht="7.5" customHeight="1" x14ac:dyDescent="0.25"/>
    <row r="5" spans="1:9" ht="34.5" customHeight="1" x14ac:dyDescent="0.25">
      <c r="D5" s="4" t="s">
        <v>3</v>
      </c>
      <c r="E5" s="16" t="s">
        <v>4</v>
      </c>
      <c r="F5" s="16" t="s">
        <v>11</v>
      </c>
      <c r="G5" s="16" t="s">
        <v>5</v>
      </c>
      <c r="H5" s="17" t="s">
        <v>16</v>
      </c>
      <c r="I5" s="17" t="s">
        <v>12</v>
      </c>
    </row>
    <row r="6" spans="1:9" ht="15.75" thickBot="1" x14ac:dyDescent="0.3">
      <c r="D6" s="21">
        <v>1</v>
      </c>
      <c r="E6" s="13">
        <f>B7</f>
        <v>20000</v>
      </c>
      <c r="F6" s="13">
        <f>$E$6/10</f>
        <v>2000</v>
      </c>
      <c r="G6" s="13">
        <f>$B$8*E6</f>
        <v>800</v>
      </c>
      <c r="H6" s="13">
        <f>F6+G6</f>
        <v>2800</v>
      </c>
      <c r="I6" s="13">
        <f>(F6+G6)/12</f>
        <v>233.33333333333334</v>
      </c>
    </row>
    <row r="7" spans="1:9" x14ac:dyDescent="0.25">
      <c r="A7" s="23" t="s">
        <v>14</v>
      </c>
      <c r="B7" s="24">
        <v>20000</v>
      </c>
      <c r="D7" s="21">
        <v>2</v>
      </c>
      <c r="E7" s="13">
        <f>E6-F6</f>
        <v>18000</v>
      </c>
      <c r="F7" s="13">
        <f t="shared" ref="F7:F15" si="0">$E$6/10</f>
        <v>2000</v>
      </c>
      <c r="G7" s="13">
        <f t="shared" ref="G7:G15" si="1">$B$8*E7</f>
        <v>720</v>
      </c>
      <c r="H7" s="13">
        <f t="shared" ref="H7:H15" si="2">F7+G7</f>
        <v>2720</v>
      </c>
      <c r="I7" s="13">
        <f t="shared" ref="I7:I15" si="3">(F7+G7)/12</f>
        <v>226.66666666666666</v>
      </c>
    </row>
    <row r="8" spans="1:9" ht="15.75" thickBot="1" x14ac:dyDescent="0.3">
      <c r="A8" s="25" t="s">
        <v>2</v>
      </c>
      <c r="B8" s="26">
        <v>0.04</v>
      </c>
      <c r="D8" s="21">
        <v>3</v>
      </c>
      <c r="E8" s="13">
        <f t="shared" ref="E8:E16" si="4">E7-F7</f>
        <v>16000</v>
      </c>
      <c r="F8" s="13">
        <f t="shared" si="0"/>
        <v>2000</v>
      </c>
      <c r="G8" s="13">
        <f t="shared" si="1"/>
        <v>640</v>
      </c>
      <c r="H8" s="13">
        <f t="shared" si="2"/>
        <v>2640</v>
      </c>
      <c r="I8" s="13">
        <f t="shared" si="3"/>
        <v>220</v>
      </c>
    </row>
    <row r="9" spans="1:9" x14ac:dyDescent="0.25">
      <c r="A9" s="18"/>
      <c r="D9" s="21">
        <v>4</v>
      </c>
      <c r="E9" s="13">
        <f t="shared" si="4"/>
        <v>14000</v>
      </c>
      <c r="F9" s="13">
        <f t="shared" si="0"/>
        <v>2000</v>
      </c>
      <c r="G9" s="13">
        <f t="shared" si="1"/>
        <v>560</v>
      </c>
      <c r="H9" s="13">
        <f t="shared" si="2"/>
        <v>2560</v>
      </c>
      <c r="I9" s="13">
        <f t="shared" si="3"/>
        <v>213.33333333333334</v>
      </c>
    </row>
    <row r="10" spans="1:9" x14ac:dyDescent="0.25">
      <c r="D10" s="21">
        <v>5</v>
      </c>
      <c r="E10" s="13">
        <f t="shared" si="4"/>
        <v>12000</v>
      </c>
      <c r="F10" s="13">
        <f t="shared" si="0"/>
        <v>2000</v>
      </c>
      <c r="G10" s="13">
        <f t="shared" si="1"/>
        <v>480</v>
      </c>
      <c r="H10" s="13">
        <f t="shared" si="2"/>
        <v>2480</v>
      </c>
      <c r="I10" s="13">
        <f t="shared" si="3"/>
        <v>206.66666666666666</v>
      </c>
    </row>
    <row r="11" spans="1:9" x14ac:dyDescent="0.25">
      <c r="D11" s="21">
        <v>6</v>
      </c>
      <c r="E11" s="13">
        <f t="shared" si="4"/>
        <v>10000</v>
      </c>
      <c r="F11" s="13">
        <f t="shared" si="0"/>
        <v>2000</v>
      </c>
      <c r="G11" s="13">
        <f t="shared" si="1"/>
        <v>400</v>
      </c>
      <c r="H11" s="13">
        <f t="shared" si="2"/>
        <v>2400</v>
      </c>
      <c r="I11" s="13">
        <f t="shared" si="3"/>
        <v>200</v>
      </c>
    </row>
    <row r="12" spans="1:9" x14ac:dyDescent="0.25">
      <c r="D12" s="21">
        <v>7</v>
      </c>
      <c r="E12" s="13">
        <f t="shared" si="4"/>
        <v>8000</v>
      </c>
      <c r="F12" s="13">
        <f t="shared" si="0"/>
        <v>2000</v>
      </c>
      <c r="G12" s="13">
        <f t="shared" si="1"/>
        <v>320</v>
      </c>
      <c r="H12" s="13">
        <f t="shared" si="2"/>
        <v>2320</v>
      </c>
      <c r="I12" s="13">
        <f t="shared" si="3"/>
        <v>193.33333333333334</v>
      </c>
    </row>
    <row r="13" spans="1:9" x14ac:dyDescent="0.25">
      <c r="D13" s="21">
        <v>8</v>
      </c>
      <c r="E13" s="13">
        <f t="shared" si="4"/>
        <v>6000</v>
      </c>
      <c r="F13" s="13">
        <f t="shared" si="0"/>
        <v>2000</v>
      </c>
      <c r="G13" s="13">
        <f t="shared" si="1"/>
        <v>240</v>
      </c>
      <c r="H13" s="13">
        <f t="shared" si="2"/>
        <v>2240</v>
      </c>
      <c r="I13" s="13">
        <f t="shared" si="3"/>
        <v>186.66666666666666</v>
      </c>
    </row>
    <row r="14" spans="1:9" x14ac:dyDescent="0.25">
      <c r="D14" s="21">
        <v>9</v>
      </c>
      <c r="E14" s="13">
        <f t="shared" si="4"/>
        <v>4000</v>
      </c>
      <c r="F14" s="13">
        <f t="shared" si="0"/>
        <v>2000</v>
      </c>
      <c r="G14" s="13">
        <f t="shared" si="1"/>
        <v>160</v>
      </c>
      <c r="H14" s="13">
        <f t="shared" si="2"/>
        <v>2160</v>
      </c>
      <c r="I14" s="13">
        <f t="shared" si="3"/>
        <v>180</v>
      </c>
    </row>
    <row r="15" spans="1:9" x14ac:dyDescent="0.25">
      <c r="D15" s="22">
        <v>10</v>
      </c>
      <c r="E15" s="14">
        <f t="shared" si="4"/>
        <v>2000</v>
      </c>
      <c r="F15" s="19">
        <f t="shared" si="0"/>
        <v>2000</v>
      </c>
      <c r="G15" s="19">
        <f t="shared" si="1"/>
        <v>80</v>
      </c>
      <c r="H15" s="13">
        <f t="shared" si="2"/>
        <v>2080</v>
      </c>
      <c r="I15" s="14">
        <f t="shared" si="3"/>
        <v>173.33333333333334</v>
      </c>
    </row>
    <row r="16" spans="1:9" x14ac:dyDescent="0.25">
      <c r="D16" s="20"/>
      <c r="E16" s="15">
        <f t="shared" si="4"/>
        <v>0</v>
      </c>
      <c r="F16" s="15">
        <f>SUM(F6:F15)</f>
        <v>20000</v>
      </c>
      <c r="G16" s="15">
        <f>SUM(G6:G15)</f>
        <v>4400</v>
      </c>
      <c r="H16" s="30">
        <f>F16+G16</f>
        <v>24400</v>
      </c>
      <c r="I16" s="15">
        <f>SUM(I6:I15)*12</f>
        <v>24400</v>
      </c>
    </row>
    <row r="17" spans="4:8" x14ac:dyDescent="0.25">
      <c r="D17" s="2"/>
      <c r="E17" s="13"/>
      <c r="F17" s="13"/>
      <c r="G17" s="13"/>
      <c r="H17" s="13"/>
    </row>
    <row r="18" spans="4:8" x14ac:dyDescent="0.25">
      <c r="D18" s="2"/>
      <c r="E18" s="13"/>
      <c r="F18" s="13"/>
      <c r="G18" s="13"/>
      <c r="H18" s="13"/>
    </row>
    <row r="19" spans="4:8" x14ac:dyDescent="0.25">
      <c r="D19" s="2"/>
      <c r="E19" s="13"/>
      <c r="F19" s="13"/>
      <c r="G19" s="13"/>
      <c r="H19" s="13"/>
    </row>
    <row r="20" spans="4:8" x14ac:dyDescent="0.25">
      <c r="D20" s="2"/>
      <c r="E20" s="13"/>
      <c r="F20" s="13"/>
      <c r="G20" s="13"/>
      <c r="H20" s="13"/>
    </row>
    <row r="21" spans="4:8" x14ac:dyDescent="0.25">
      <c r="D21" s="2"/>
      <c r="E21" s="13"/>
      <c r="F21" s="13"/>
      <c r="G21" s="13"/>
      <c r="H21" s="13"/>
    </row>
    <row r="22" spans="4:8" x14ac:dyDescent="0.25">
      <c r="D22" s="2"/>
      <c r="E22" s="13"/>
      <c r="F22" s="13"/>
      <c r="G22" s="13"/>
      <c r="H22" s="13"/>
    </row>
    <row r="23" spans="4:8" x14ac:dyDescent="0.25">
      <c r="D23" s="2"/>
      <c r="E23" s="13"/>
      <c r="F23" s="13"/>
      <c r="G23" s="13"/>
      <c r="H23" s="13"/>
    </row>
    <row r="24" spans="4:8" x14ac:dyDescent="0.25">
      <c r="D24" s="2"/>
      <c r="E24" s="13"/>
      <c r="F24" s="13"/>
      <c r="G24" s="13"/>
      <c r="H24" s="13"/>
    </row>
    <row r="25" spans="4:8" x14ac:dyDescent="0.25">
      <c r="D25" s="2"/>
      <c r="E25" s="13"/>
      <c r="F25" s="13"/>
      <c r="G25" s="13"/>
      <c r="H25" s="13"/>
    </row>
  </sheetData>
  <mergeCells count="1">
    <mergeCell ref="E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säästölaskelma</vt:lpstr>
      <vt:lpstr>lainalaskema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Rantanen</dc:creator>
  <cp:lastModifiedBy>Mika Rantanen</cp:lastModifiedBy>
  <dcterms:created xsi:type="dcterms:W3CDTF">2014-04-30T10:22:43Z</dcterms:created>
  <dcterms:modified xsi:type="dcterms:W3CDTF">2016-11-03T06:44:44Z</dcterms:modified>
</cp:coreProperties>
</file>